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Shan\Downloads\"/>
    </mc:Choice>
  </mc:AlternateContent>
  <xr:revisionPtr revIDLastSave="0" documentId="13_ncr:1_{8C205BD9-9938-452A-82D7-B54D0689D14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ithout Sale Tax" sheetId="1" r:id="rId1"/>
    <sheet name="With Sales Tax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wEAnj3VlA8zqB2LG3lCw+Mz8/3hsTcwO8W9NFWfjYmE="/>
    </ext>
  </extLst>
</workbook>
</file>

<file path=xl/calcChain.xml><?xml version="1.0" encoding="utf-8"?>
<calcChain xmlns="http://schemas.openxmlformats.org/spreadsheetml/2006/main">
  <c r="E17" i="2" l="1"/>
  <c r="E18" i="2" s="1"/>
  <c r="E14" i="2"/>
  <c r="E15" i="2" s="1"/>
  <c r="E11" i="2"/>
  <c r="E12" i="2" s="1"/>
  <c r="E8" i="2"/>
  <c r="E9" i="2" s="1"/>
  <c r="D6" i="2"/>
  <c r="E5" i="2"/>
  <c r="E6" i="2" s="1"/>
  <c r="D5" i="2"/>
  <c r="D8" i="2" s="1"/>
  <c r="E18" i="1"/>
  <c r="E17" i="1"/>
  <c r="E14" i="1"/>
  <c r="E15" i="1" s="1"/>
  <c r="E11" i="1"/>
  <c r="E12" i="1" s="1"/>
  <c r="E9" i="1"/>
  <c r="E8" i="1"/>
  <c r="M7" i="1"/>
  <c r="E6" i="1"/>
  <c r="E5" i="1"/>
  <c r="D5" i="1"/>
  <c r="F5" i="1" s="1"/>
  <c r="F6" i="2" l="1"/>
  <c r="G6" i="2" s="1"/>
  <c r="D11" i="2"/>
  <c r="D9" i="2"/>
  <c r="F8" i="2"/>
  <c r="G8" i="2" s="1"/>
  <c r="F5" i="2"/>
  <c r="G5" i="2" s="1"/>
  <c r="D8" i="1"/>
  <c r="D6" i="1"/>
  <c r="F6" i="1" s="1"/>
  <c r="G9" i="2" l="1"/>
  <c r="F9" i="2"/>
  <c r="D14" i="2"/>
  <c r="D12" i="2"/>
  <c r="F11" i="2"/>
  <c r="G11" i="2" s="1"/>
  <c r="D9" i="1"/>
  <c r="F9" i="1" s="1"/>
  <c r="F8" i="1"/>
  <c r="D11" i="1"/>
  <c r="G12" i="2" l="1"/>
  <c r="F12" i="2"/>
  <c r="D17" i="2"/>
  <c r="D15" i="2"/>
  <c r="F14" i="2"/>
  <c r="G14" i="2" s="1"/>
  <c r="D12" i="1"/>
  <c r="F12" i="1" s="1"/>
  <c r="F11" i="1"/>
  <c r="D14" i="1"/>
  <c r="G15" i="2" l="1"/>
  <c r="F15" i="2"/>
  <c r="D18" i="2"/>
  <c r="F17" i="2"/>
  <c r="G17" i="2" s="1"/>
  <c r="D25" i="2" s="1"/>
  <c r="D27" i="2" s="1"/>
  <c r="D17" i="1"/>
  <c r="D15" i="1"/>
  <c r="F15" i="1" s="1"/>
  <c r="F14" i="1"/>
  <c r="D18" i="1" l="1"/>
  <c r="F18" i="1" s="1"/>
  <c r="F17" i="1"/>
  <c r="F18" i="2"/>
  <c r="G18" i="2" s="1"/>
  <c r="D25" i="1"/>
  <c r="D27" i="1" s="1"/>
</calcChain>
</file>

<file path=xl/sharedStrings.xml><?xml version="1.0" encoding="utf-8"?>
<sst xmlns="http://schemas.openxmlformats.org/spreadsheetml/2006/main" count="72" uniqueCount="28">
  <si>
    <t>Leasing Expense Breakdown</t>
  </si>
  <si>
    <t>Breakdown of NNN Expenses</t>
  </si>
  <si>
    <t>Taxes (Estimated)</t>
  </si>
  <si>
    <t>Base Rent</t>
  </si>
  <si>
    <t>NNN</t>
  </si>
  <si>
    <t>Total</t>
  </si>
  <si>
    <t>Insurance</t>
  </si>
  <si>
    <t>Year 1</t>
  </si>
  <si>
    <t>Annually</t>
  </si>
  <si>
    <t>Landscaping</t>
  </si>
  <si>
    <t>Monthly</t>
  </si>
  <si>
    <t>NNN Expenses</t>
  </si>
  <si>
    <t>Management</t>
  </si>
  <si>
    <t>Square Feet</t>
  </si>
  <si>
    <t>Total NNN Expenses</t>
  </si>
  <si>
    <t>Year 2</t>
  </si>
  <si>
    <t>Annual Increases</t>
  </si>
  <si>
    <t>Sales Tax (if applicable)</t>
  </si>
  <si>
    <t>Year 3</t>
  </si>
  <si>
    <t>Total Square Feet of Property</t>
  </si>
  <si>
    <t>Year 4</t>
  </si>
  <si>
    <t>Year 5</t>
  </si>
  <si>
    <t>NNN expenses are estimated and re-visited annually</t>
  </si>
  <si>
    <t>Commission *Internal Use Only*</t>
  </si>
  <si>
    <t xml:space="preserve">Total Lease Value (5 Years) = </t>
  </si>
  <si>
    <t>Commission =</t>
  </si>
  <si>
    <t>Total Commission Due =</t>
  </si>
  <si>
    <t>Sales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</si>
</sst>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(* #,##0_);_(* \(#,##0\);_(* &quot;-&quot;??_);_(@_)"/>
  </numFmts>
  <fonts count="7">
    <font>
      <sz val="11"/>
      <color theme="1"/>
      <name val="Calibri"/>
      <scheme val="minor"/>
    </font>
    <font>
      <b/>
      <sz val="16"/>
      <color theme="1"/>
      <name val="Calibri"/>
    </font>
    <font>
      <sz val="11"/>
      <name val="Calibri"/>
    </font>
    <font>
      <b/>
      <sz val="14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A8D08D"/>
        <bgColor rgb="FFA8D08D"/>
      </patternFill>
    </fill>
    <fill>
      <patternFill patternType="solid">
        <fgColor rgb="FFDEEAF6"/>
        <bgColor rgb="FFDEEAF6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2" borderId="4" xfId="0" applyFont="1" applyFill="1" applyBorder="1"/>
    <xf numFmtId="0" fontId="4" fillId="0" borderId="0" xfId="0" applyFont="1"/>
    <xf numFmtId="164" fontId="5" fillId="0" borderId="0" xfId="0" applyNumberFormat="1" applyFont="1"/>
    <xf numFmtId="0" fontId="6" fillId="0" borderId="5" xfId="0" applyFont="1" applyBorder="1" applyAlignment="1">
      <alignment horizontal="center"/>
    </xf>
    <xf numFmtId="165" fontId="5" fillId="0" borderId="0" xfId="0" applyNumberFormat="1" applyFont="1"/>
    <xf numFmtId="164" fontId="5" fillId="3" borderId="4" xfId="0" applyNumberFormat="1" applyFont="1" applyFill="1" applyBorder="1"/>
    <xf numFmtId="0" fontId="5" fillId="0" borderId="5" xfId="0" applyFont="1" applyBorder="1"/>
    <xf numFmtId="164" fontId="5" fillId="0" borderId="5" xfId="0" applyNumberFormat="1" applyFont="1" applyBorder="1"/>
    <xf numFmtId="166" fontId="5" fillId="0" borderId="0" xfId="0" applyNumberFormat="1" applyFont="1"/>
    <xf numFmtId="9" fontId="5" fillId="0" borderId="0" xfId="0" applyNumberFormat="1" applyFont="1"/>
    <xf numFmtId="10" fontId="5" fillId="0" borderId="0" xfId="0" applyNumberFormat="1" applyFont="1"/>
    <xf numFmtId="3" fontId="5" fillId="0" borderId="0" xfId="0" applyNumberFormat="1" applyFont="1"/>
    <xf numFmtId="0" fontId="1" fillId="2" borderId="4" xfId="0" applyFont="1" applyFill="1" applyBorder="1"/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1000"/>
  <sheetViews>
    <sheetView showGridLines="0" showRowColHeaders="0" tabSelected="1" view="pageLayout" zoomScale="55" zoomScaleNormal="85" zoomScalePageLayoutView="55" workbookViewId="0">
      <selection activeCell="I21" sqref="I21"/>
    </sheetView>
  </sheetViews>
  <sheetFormatPr defaultColWidth="14.44140625" defaultRowHeight="15" customHeight="1"/>
  <cols>
    <col min="1" max="1" width="8.6640625" customWidth="1"/>
    <col min="2" max="2" width="15.5546875" customWidth="1"/>
    <col min="3" max="3" width="11.44140625" customWidth="1"/>
    <col min="4" max="4" width="13.109375" customWidth="1"/>
    <col min="5" max="5" width="10.5546875" customWidth="1"/>
    <col min="6" max="6" width="11.5546875" customWidth="1"/>
    <col min="7" max="7" width="10.5546875" customWidth="1"/>
    <col min="8" max="8" width="22.109375" customWidth="1"/>
    <col min="9" max="9" width="9.5546875" customWidth="1"/>
    <col min="10" max="11" width="8.6640625" customWidth="1"/>
    <col min="12" max="12" width="27.109375" customWidth="1"/>
    <col min="13" max="13" width="12.88671875" customWidth="1"/>
    <col min="14" max="26" width="8.6640625" customWidth="1"/>
  </cols>
  <sheetData>
    <row r="2" spans="2:13" ht="21">
      <c r="B2" s="15" t="s">
        <v>0</v>
      </c>
      <c r="C2" s="16"/>
      <c r="D2" s="16"/>
      <c r="E2" s="16"/>
      <c r="F2" s="17"/>
      <c r="L2" s="1" t="s">
        <v>1</v>
      </c>
      <c r="M2" s="1"/>
    </row>
    <row r="3" spans="2:13" ht="14.4">
      <c r="L3" s="2" t="s">
        <v>2</v>
      </c>
      <c r="M3" s="3">
        <v>25750</v>
      </c>
    </row>
    <row r="4" spans="2:13" ht="14.4">
      <c r="D4" s="4" t="s">
        <v>3</v>
      </c>
      <c r="E4" s="4" t="s">
        <v>4</v>
      </c>
      <c r="F4" s="4" t="s">
        <v>5</v>
      </c>
      <c r="L4" s="2" t="s">
        <v>6</v>
      </c>
      <c r="M4" s="3">
        <v>12000</v>
      </c>
    </row>
    <row r="5" spans="2:13" ht="14.4">
      <c r="B5" s="2" t="s">
        <v>7</v>
      </c>
      <c r="C5" s="2" t="s">
        <v>8</v>
      </c>
      <c r="D5" s="3">
        <f>$I$7*$I$5</f>
        <v>375000</v>
      </c>
      <c r="E5" s="3">
        <f>$I$6*$I$7</f>
        <v>87500</v>
      </c>
      <c r="F5" s="3">
        <f t="shared" ref="F5:F6" si="0">SUM(D5:E5)</f>
        <v>462500</v>
      </c>
      <c r="H5" s="2" t="s">
        <v>3</v>
      </c>
      <c r="I5" s="5">
        <v>7.5</v>
      </c>
      <c r="L5" s="2" t="s">
        <v>9</v>
      </c>
      <c r="M5" s="3">
        <v>3500</v>
      </c>
    </row>
    <row r="6" spans="2:13" ht="14.4">
      <c r="C6" s="2" t="s">
        <v>10</v>
      </c>
      <c r="D6" s="3">
        <f t="shared" ref="D6:E6" si="1">D5/12</f>
        <v>31250</v>
      </c>
      <c r="E6" s="3">
        <f t="shared" si="1"/>
        <v>7291.666666666667</v>
      </c>
      <c r="F6" s="6">
        <f t="shared" si="0"/>
        <v>38541.666666666664</v>
      </c>
      <c r="H6" s="2" t="s">
        <v>11</v>
      </c>
      <c r="I6" s="5">
        <v>1.75</v>
      </c>
      <c r="L6" s="7" t="s">
        <v>12</v>
      </c>
      <c r="M6" s="8">
        <v>5000</v>
      </c>
    </row>
    <row r="7" spans="2:13" ht="14.4">
      <c r="H7" s="2" t="s">
        <v>13</v>
      </c>
      <c r="I7" s="9">
        <v>50000</v>
      </c>
      <c r="L7" s="2" t="s">
        <v>14</v>
      </c>
      <c r="M7" s="3">
        <f>SUM(M3:M6)/M11</f>
        <v>1.7518939393939394</v>
      </c>
    </row>
    <row r="8" spans="2:13" ht="14.4">
      <c r="B8" s="2" t="s">
        <v>15</v>
      </c>
      <c r="C8" s="2" t="s">
        <v>8</v>
      </c>
      <c r="D8" s="3">
        <f>D5*1.03</f>
        <v>386250</v>
      </c>
      <c r="E8" s="3">
        <f>$I$6*$I$7</f>
        <v>87500</v>
      </c>
      <c r="F8" s="3">
        <f t="shared" ref="F8:F9" si="2">SUM(D8:E8)</f>
        <v>473750</v>
      </c>
      <c r="H8" s="2" t="s">
        <v>16</v>
      </c>
      <c r="I8" s="10">
        <v>0.03</v>
      </c>
    </row>
    <row r="9" spans="2:13" ht="14.4">
      <c r="C9" s="2" t="s">
        <v>10</v>
      </c>
      <c r="D9" s="3">
        <f t="shared" ref="D9:E9" si="3">D8/12</f>
        <v>32187.5</v>
      </c>
      <c r="E9" s="3">
        <f t="shared" si="3"/>
        <v>7291.666666666667</v>
      </c>
      <c r="F9" s="3">
        <f t="shared" si="2"/>
        <v>39479.166666666664</v>
      </c>
      <c r="H9" s="2" t="s">
        <v>17</v>
      </c>
      <c r="I9" s="11">
        <v>6.5000000000000002E-2</v>
      </c>
    </row>
    <row r="11" spans="2:13" ht="14.4">
      <c r="B11" s="2" t="s">
        <v>18</v>
      </c>
      <c r="C11" s="2" t="s">
        <v>8</v>
      </c>
      <c r="D11" s="3">
        <f>D8*1.03</f>
        <v>397837.5</v>
      </c>
      <c r="E11" s="3">
        <f>$I$6*$I$7</f>
        <v>87500</v>
      </c>
      <c r="F11" s="3">
        <f t="shared" ref="F11:F12" si="4">SUM(D11:E11)</f>
        <v>485337.5</v>
      </c>
      <c r="L11" s="2" t="s">
        <v>19</v>
      </c>
      <c r="M11" s="12">
        <v>26400</v>
      </c>
    </row>
    <row r="12" spans="2:13" ht="14.4">
      <c r="C12" s="2" t="s">
        <v>10</v>
      </c>
      <c r="D12" s="3">
        <f t="shared" ref="D12:E12" si="5">D11/12</f>
        <v>33153.125</v>
      </c>
      <c r="E12" s="3">
        <f t="shared" si="5"/>
        <v>7291.666666666667</v>
      </c>
      <c r="F12" s="3">
        <f t="shared" si="4"/>
        <v>40444.791666666664</v>
      </c>
    </row>
    <row r="13" spans="2:13" ht="14.4">
      <c r="D13" s="3"/>
      <c r="E13" s="3"/>
      <c r="F13" s="3"/>
    </row>
    <row r="14" spans="2:13" ht="14.4">
      <c r="B14" s="2" t="s">
        <v>20</v>
      </c>
      <c r="C14" s="2" t="s">
        <v>8</v>
      </c>
      <c r="D14" s="3">
        <f>D11*1.03</f>
        <v>409772.625</v>
      </c>
      <c r="E14" s="3">
        <f>$I$6*$I$7</f>
        <v>87500</v>
      </c>
      <c r="F14" s="3">
        <f t="shared" ref="F14:F15" si="6">SUM(D14:E14)</f>
        <v>497272.625</v>
      </c>
    </row>
    <row r="15" spans="2:13" ht="14.4">
      <c r="C15" s="2" t="s">
        <v>10</v>
      </c>
      <c r="D15" s="3">
        <f t="shared" ref="D15:E15" si="7">D14/12</f>
        <v>34147.71875</v>
      </c>
      <c r="E15" s="3">
        <f t="shared" si="7"/>
        <v>7291.666666666667</v>
      </c>
      <c r="F15" s="3">
        <f t="shared" si="6"/>
        <v>41439.385416666664</v>
      </c>
    </row>
    <row r="17" spans="2:6" ht="14.4">
      <c r="B17" s="2" t="s">
        <v>21</v>
      </c>
      <c r="C17" s="2" t="s">
        <v>8</v>
      </c>
      <c r="D17" s="3">
        <f>D14*1.03</f>
        <v>422065.80375000002</v>
      </c>
      <c r="E17" s="3">
        <f>$I$6*$I$7</f>
        <v>87500</v>
      </c>
      <c r="F17" s="3">
        <f t="shared" ref="F17:F18" si="8">SUM(D17:E17)</f>
        <v>509565.80375000002</v>
      </c>
    </row>
    <row r="18" spans="2:6" ht="14.4">
      <c r="C18" s="2" t="s">
        <v>10</v>
      </c>
      <c r="D18" s="3">
        <f t="shared" ref="D18:E18" si="9">D17/12</f>
        <v>35172.150312500002</v>
      </c>
      <c r="E18" s="3">
        <f t="shared" si="9"/>
        <v>7291.666666666667</v>
      </c>
      <c r="F18" s="3">
        <f t="shared" si="8"/>
        <v>42463.816979166666</v>
      </c>
    </row>
    <row r="19" spans="2:6" ht="14.4">
      <c r="D19" s="3"/>
      <c r="F19" s="3"/>
    </row>
    <row r="20" spans="2:6" ht="14.4">
      <c r="B20" s="2" t="s">
        <v>22</v>
      </c>
    </row>
    <row r="21" spans="2:6" ht="15.75" customHeight="1"/>
    <row r="22" spans="2:6" ht="15.75" customHeight="1"/>
    <row r="23" spans="2:6" ht="15.75" customHeight="1"/>
    <row r="24" spans="2:6" ht="15.75" customHeight="1">
      <c r="B24" s="1" t="s">
        <v>23</v>
      </c>
      <c r="C24" s="13"/>
      <c r="D24" s="13"/>
    </row>
    <row r="25" spans="2:6" ht="15.75" customHeight="1">
      <c r="B25" s="14" t="s">
        <v>24</v>
      </c>
      <c r="C25" s="14"/>
      <c r="D25" s="3">
        <f>SUM(F5+F8+F11+F14+F17)</f>
        <v>2428425.92875</v>
      </c>
    </row>
    <row r="26" spans="2:6" ht="15.75" customHeight="1">
      <c r="B26" s="14" t="s">
        <v>25</v>
      </c>
      <c r="C26" s="14"/>
      <c r="D26" s="10">
        <v>0.06</v>
      </c>
    </row>
    <row r="27" spans="2:6" ht="15.75" customHeight="1">
      <c r="B27" s="14" t="s">
        <v>26</v>
      </c>
      <c r="C27" s="14"/>
      <c r="D27" s="3">
        <f>D26*D25</f>
        <v>145705.55572499998</v>
      </c>
    </row>
    <row r="28" spans="2:6" ht="15.75" customHeight="1"/>
    <row r="29" spans="2:6" ht="15.75" customHeight="1"/>
    <row r="30" spans="2:6" ht="15.75" customHeight="1"/>
    <row r="31" spans="2:6" ht="15.75" customHeight="1"/>
    <row r="32" spans="2: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2:F2"/>
  </mergeCell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1000"/>
  <sheetViews>
    <sheetView workbookViewId="0"/>
  </sheetViews>
  <sheetFormatPr defaultColWidth="14.44140625" defaultRowHeight="15" customHeight="1"/>
  <cols>
    <col min="1" max="1" width="8.6640625" customWidth="1"/>
    <col min="2" max="2" width="15.5546875" customWidth="1"/>
    <col min="3" max="3" width="11.44140625" customWidth="1"/>
    <col min="4" max="4" width="13.109375" customWidth="1"/>
    <col min="5" max="5" width="10.5546875" customWidth="1"/>
    <col min="6" max="6" width="9.5546875" customWidth="1"/>
    <col min="7" max="7" width="11.5546875" customWidth="1"/>
    <col min="8" max="8" width="10.5546875" customWidth="1"/>
    <col min="9" max="9" width="22.109375" customWidth="1"/>
    <col min="10" max="10" width="9.5546875" customWidth="1"/>
    <col min="11" max="12" width="8.6640625" customWidth="1"/>
    <col min="13" max="13" width="21.5546875" customWidth="1"/>
    <col min="14" max="14" width="12.88671875" customWidth="1"/>
    <col min="15" max="26" width="8.6640625" customWidth="1"/>
  </cols>
  <sheetData>
    <row r="2" spans="2:14" ht="21">
      <c r="B2" s="15" t="s">
        <v>0</v>
      </c>
      <c r="C2" s="16"/>
      <c r="D2" s="16"/>
      <c r="E2" s="16"/>
      <c r="F2" s="16"/>
      <c r="G2" s="17"/>
      <c r="M2" s="1" t="s">
        <v>1</v>
      </c>
      <c r="N2" s="1"/>
    </row>
    <row r="3" spans="2:14" ht="14.4">
      <c r="M3" s="2" t="s">
        <v>2</v>
      </c>
      <c r="N3" s="3">
        <v>25750</v>
      </c>
    </row>
    <row r="4" spans="2:14" ht="14.4">
      <c r="D4" s="4" t="s">
        <v>3</v>
      </c>
      <c r="E4" s="4" t="s">
        <v>4</v>
      </c>
      <c r="F4" s="4" t="s">
        <v>27</v>
      </c>
      <c r="G4" s="4" t="s">
        <v>5</v>
      </c>
      <c r="M4" s="2" t="s">
        <v>6</v>
      </c>
      <c r="N4" s="3">
        <v>12000</v>
      </c>
    </row>
    <row r="5" spans="2:14" ht="14.4">
      <c r="B5" s="2" t="s">
        <v>7</v>
      </c>
      <c r="C5" s="2" t="s">
        <v>8</v>
      </c>
      <c r="D5" s="3">
        <f>$J$7*$J$5</f>
        <v>42500</v>
      </c>
      <c r="E5" s="3">
        <f>$J$6*$J$7</f>
        <v>8750</v>
      </c>
      <c r="F5" s="3">
        <f t="shared" ref="F5:F6" si="0">(D5+E5)*0.065</f>
        <v>3331.25</v>
      </c>
      <c r="G5" s="3">
        <f t="shared" ref="G5:G6" si="1">SUM(D5:F5)</f>
        <v>54581.25</v>
      </c>
      <c r="I5" s="2" t="s">
        <v>3</v>
      </c>
      <c r="J5" s="5">
        <v>8.5</v>
      </c>
      <c r="M5" s="2" t="s">
        <v>9</v>
      </c>
      <c r="N5" s="3">
        <v>3500</v>
      </c>
    </row>
    <row r="6" spans="2:14" ht="14.4">
      <c r="C6" s="2" t="s">
        <v>10</v>
      </c>
      <c r="D6" s="3">
        <f t="shared" ref="D6:E6" si="2">D5/12</f>
        <v>3541.6666666666665</v>
      </c>
      <c r="E6" s="3">
        <f t="shared" si="2"/>
        <v>729.16666666666663</v>
      </c>
      <c r="F6" s="3">
        <f t="shared" si="0"/>
        <v>277.60416666666663</v>
      </c>
      <c r="G6" s="6">
        <f t="shared" si="1"/>
        <v>4548.4375</v>
      </c>
      <c r="I6" s="2" t="s">
        <v>11</v>
      </c>
      <c r="J6" s="5">
        <v>1.75</v>
      </c>
      <c r="M6" s="7" t="s">
        <v>12</v>
      </c>
      <c r="N6" s="8">
        <v>5000</v>
      </c>
    </row>
    <row r="7" spans="2:14" ht="14.4">
      <c r="I7" s="2" t="s">
        <v>13</v>
      </c>
      <c r="J7" s="9">
        <v>5000</v>
      </c>
      <c r="M7" s="2" t="s">
        <v>14</v>
      </c>
      <c r="N7" s="3">
        <v>1.75</v>
      </c>
    </row>
    <row r="8" spans="2:14" ht="14.4">
      <c r="B8" s="2" t="s">
        <v>15</v>
      </c>
      <c r="C8" s="2" t="s">
        <v>8</v>
      </c>
      <c r="D8" s="3">
        <f>D5*1.03</f>
        <v>43775</v>
      </c>
      <c r="E8" s="3">
        <f>$J$6*$J$7</f>
        <v>8750</v>
      </c>
      <c r="F8" s="3">
        <f t="shared" ref="F8:F9" si="3">(D8+E8)*0.065</f>
        <v>3414.125</v>
      </c>
      <c r="G8" s="3">
        <f t="shared" ref="G8:G9" si="4">SUM(D8:F8)</f>
        <v>55939.125</v>
      </c>
      <c r="I8" s="2" t="s">
        <v>16</v>
      </c>
      <c r="J8" s="10">
        <v>0.03</v>
      </c>
    </row>
    <row r="9" spans="2:14" ht="14.4">
      <c r="C9" s="2" t="s">
        <v>10</v>
      </c>
      <c r="D9" s="3">
        <f t="shared" ref="D9:E9" si="5">D8/12</f>
        <v>3647.9166666666665</v>
      </c>
      <c r="E9" s="3">
        <f t="shared" si="5"/>
        <v>729.16666666666663</v>
      </c>
      <c r="F9" s="3">
        <f t="shared" si="3"/>
        <v>284.51041666666663</v>
      </c>
      <c r="G9" s="3">
        <f t="shared" si="4"/>
        <v>4661.59375</v>
      </c>
      <c r="I9" s="2" t="s">
        <v>17</v>
      </c>
      <c r="J9" s="11">
        <v>6.5000000000000002E-2</v>
      </c>
    </row>
    <row r="11" spans="2:14" ht="14.4">
      <c r="B11" s="2" t="s">
        <v>18</v>
      </c>
      <c r="C11" s="2" t="s">
        <v>8</v>
      </c>
      <c r="D11" s="3">
        <f>D8*1.03</f>
        <v>45088.25</v>
      </c>
      <c r="E11" s="3">
        <f>$J$6*$J$7</f>
        <v>8750</v>
      </c>
      <c r="F11" s="3">
        <f t="shared" ref="F11:F12" si="6">(D11+E11)*0.065</f>
        <v>3499.4862499999999</v>
      </c>
      <c r="G11" s="3">
        <f t="shared" ref="G11:G12" si="7">SUM(D11:F11)</f>
        <v>57337.736250000002</v>
      </c>
    </row>
    <row r="12" spans="2:14" ht="14.4">
      <c r="C12" s="2" t="s">
        <v>10</v>
      </c>
      <c r="D12" s="3">
        <f t="shared" ref="D12:E12" si="8">D11/12</f>
        <v>3757.3541666666665</v>
      </c>
      <c r="E12" s="3">
        <f t="shared" si="8"/>
        <v>729.16666666666663</v>
      </c>
      <c r="F12" s="3">
        <f t="shared" si="6"/>
        <v>291.62385416666666</v>
      </c>
      <c r="G12" s="3">
        <f t="shared" si="7"/>
        <v>4778.1446875000001</v>
      </c>
    </row>
    <row r="13" spans="2:14" ht="14.4">
      <c r="D13" s="3"/>
      <c r="E13" s="3"/>
      <c r="F13" s="3"/>
      <c r="G13" s="3"/>
    </row>
    <row r="14" spans="2:14" ht="14.4">
      <c r="B14" s="2" t="s">
        <v>20</v>
      </c>
      <c r="C14" s="2" t="s">
        <v>8</v>
      </c>
      <c r="D14" s="3">
        <f>D11*1.03</f>
        <v>46440.897499999999</v>
      </c>
      <c r="E14" s="3">
        <f>$J$6*$J$7</f>
        <v>8750</v>
      </c>
      <c r="F14" s="3">
        <f t="shared" ref="F14:F15" si="9">(D14+E14)*0.065</f>
        <v>3587.4083375</v>
      </c>
      <c r="G14" s="3">
        <f t="shared" ref="G14:G15" si="10">SUM(D14:F14)</f>
        <v>58778.305837499996</v>
      </c>
    </row>
    <row r="15" spans="2:14" ht="14.4">
      <c r="C15" s="2" t="s">
        <v>10</v>
      </c>
      <c r="D15" s="3">
        <f t="shared" ref="D15:E15" si="11">D14/12</f>
        <v>3870.0747916666664</v>
      </c>
      <c r="E15" s="3">
        <f t="shared" si="11"/>
        <v>729.16666666666663</v>
      </c>
      <c r="F15" s="3">
        <f t="shared" si="9"/>
        <v>298.95069479166665</v>
      </c>
      <c r="G15" s="3">
        <f t="shared" si="10"/>
        <v>4898.192153125</v>
      </c>
    </row>
    <row r="17" spans="2:7" ht="14.4">
      <c r="B17" s="2" t="s">
        <v>21</v>
      </c>
      <c r="C17" s="2" t="s">
        <v>8</v>
      </c>
      <c r="D17" s="3">
        <f>D14*1.03</f>
        <v>47834.124425000002</v>
      </c>
      <c r="E17" s="3">
        <f>$J$6*$J$7</f>
        <v>8750</v>
      </c>
      <c r="F17" s="3">
        <f t="shared" ref="F17:F18" si="12">(D17+E17)*0.065</f>
        <v>3677.9680876250004</v>
      </c>
      <c r="G17" s="3">
        <f t="shared" ref="G17:G18" si="13">SUM(D17:F17)</f>
        <v>60262.092512625</v>
      </c>
    </row>
    <row r="18" spans="2:7" ht="14.4">
      <c r="C18" s="2" t="s">
        <v>10</v>
      </c>
      <c r="D18" s="3">
        <f t="shared" ref="D18:E18" si="14">D17/12</f>
        <v>3986.177035416667</v>
      </c>
      <c r="E18" s="3">
        <f t="shared" si="14"/>
        <v>729.16666666666663</v>
      </c>
      <c r="F18" s="3">
        <f t="shared" si="12"/>
        <v>306.49734063541666</v>
      </c>
      <c r="G18" s="3">
        <f t="shared" si="13"/>
        <v>5021.84104271875</v>
      </c>
    </row>
    <row r="19" spans="2:7" ht="14.4">
      <c r="D19" s="3"/>
      <c r="G19" s="3"/>
    </row>
    <row r="20" spans="2:7" ht="14.4">
      <c r="B20" s="2" t="s">
        <v>22</v>
      </c>
    </row>
    <row r="21" spans="2:7" ht="15.75" customHeight="1"/>
    <row r="22" spans="2:7" ht="15.75" customHeight="1"/>
    <row r="23" spans="2:7" ht="15.75" customHeight="1"/>
    <row r="24" spans="2:7" ht="15.75" customHeight="1">
      <c r="B24" s="1" t="s">
        <v>23</v>
      </c>
      <c r="C24" s="13"/>
      <c r="D24" s="13"/>
    </row>
    <row r="25" spans="2:7" ht="15.75" customHeight="1">
      <c r="B25" s="14" t="s">
        <v>24</v>
      </c>
      <c r="C25" s="14"/>
      <c r="D25" s="3">
        <f>SUM(G5+G8+G11+G14+G17)</f>
        <v>286898.50960012502</v>
      </c>
    </row>
    <row r="26" spans="2:7" ht="15.75" customHeight="1">
      <c r="B26" s="14" t="s">
        <v>25</v>
      </c>
      <c r="C26" s="14"/>
      <c r="D26" s="10">
        <v>0.06</v>
      </c>
    </row>
    <row r="27" spans="2:7" ht="15.75" customHeight="1">
      <c r="B27" s="14" t="s">
        <v>26</v>
      </c>
      <c r="C27" s="14"/>
      <c r="D27" s="3">
        <f>D26*D25</f>
        <v>17213.9105760075</v>
      </c>
    </row>
    <row r="28" spans="2:7" ht="15.75" customHeight="1"/>
    <row r="29" spans="2:7" ht="15.75" customHeight="1"/>
    <row r="30" spans="2:7" ht="15.75" customHeight="1"/>
    <row r="31" spans="2:7" ht="15.75" customHeight="1"/>
    <row r="32" spans="2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2:G2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Without Sale Tax</vt:lpstr>
      <vt:lpstr>With Sales Tax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Augie Schmidt</dc:creator>
  <cp:lastModifiedBy>Sun Shan</cp:lastModifiedBy>
  <dcterms:created xsi:type="dcterms:W3CDTF">2021-02-25T15:23:09Z</dcterms:created>
  <dcterms:modified xsi:type="dcterms:W3CDTF">2024-11-05T13:26:41Z</dcterms:modified>
</cp:coreProperties>
</file>